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inetpub\wwwroot\morina-nl\support\excel\cijfer-berekenen\"/>
    </mc:Choice>
  </mc:AlternateContent>
  <xr:revisionPtr revIDLastSave="0" documentId="13_ncr:1_{1C962CFA-B9E2-4AD0-83F4-5391C14C86F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las A" sheetId="1" r:id="rId1"/>
    <sheet name="Rapp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" l="1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B3" i="2"/>
  <c r="A3" i="2"/>
  <c r="D30" i="1"/>
  <c r="D29" i="1"/>
  <c r="D28" i="1"/>
  <c r="D27" i="1"/>
  <c r="E26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28" i="2" l="1"/>
  <c r="E28" i="2" s="1"/>
  <c r="C25" i="2"/>
  <c r="E25" i="2" s="1"/>
  <c r="C24" i="2"/>
  <c r="E24" i="2" s="1"/>
  <c r="B24" i="2"/>
  <c r="D24" i="2" s="1"/>
  <c r="C23" i="2"/>
  <c r="E23" i="2" s="1"/>
  <c r="F30" i="1"/>
  <c r="E29" i="1"/>
  <c r="B27" i="2" s="1"/>
  <c r="F28" i="1"/>
  <c r="E28" i="1"/>
  <c r="B26" i="2" s="1"/>
  <c r="F27" i="1"/>
  <c r="F26" i="1"/>
  <c r="F19" i="1"/>
  <c r="E18" i="1"/>
  <c r="B16" i="2" s="1"/>
  <c r="F15" i="1"/>
  <c r="E14" i="1"/>
  <c r="B12" i="2" s="1"/>
  <c r="C22" i="2"/>
  <c r="E22" i="2" s="1"/>
  <c r="C21" i="2"/>
  <c r="E21" i="2" s="1"/>
  <c r="C19" i="2"/>
  <c r="E19" i="2" s="1"/>
  <c r="C18" i="2"/>
  <c r="E18" i="2" s="1"/>
  <c r="F29" i="1"/>
  <c r="E27" i="1"/>
  <c r="B25" i="2" s="1"/>
  <c r="D25" i="2" s="1"/>
  <c r="E19" i="1"/>
  <c r="B17" i="2" s="1"/>
  <c r="F18" i="1"/>
  <c r="F13" i="1"/>
  <c r="E13" i="1"/>
  <c r="B11" i="2" s="1"/>
  <c r="C20" i="2"/>
  <c r="E20" i="2" s="1"/>
  <c r="D17" i="2"/>
  <c r="C17" i="2"/>
  <c r="E17" i="2" s="1"/>
  <c r="D16" i="2"/>
  <c r="C16" i="2"/>
  <c r="E16" i="2" s="1"/>
  <c r="C15" i="2"/>
  <c r="E15" i="2" s="1"/>
  <c r="C13" i="2"/>
  <c r="E13" i="2" s="1"/>
  <c r="C12" i="2"/>
  <c r="E12" i="2" s="1"/>
  <c r="C14" i="2"/>
  <c r="E14" i="2" s="1"/>
  <c r="C11" i="2"/>
  <c r="E11" i="2" s="1"/>
  <c r="C10" i="2"/>
  <c r="E10" i="2" s="1"/>
  <c r="C9" i="2"/>
  <c r="E9" i="2" s="1"/>
  <c r="C8" i="2"/>
  <c r="E8" i="2" s="1"/>
  <c r="C7" i="2"/>
  <c r="E7" i="2" s="1"/>
  <c r="C5" i="2"/>
  <c r="C6" i="2"/>
  <c r="E6" i="2" s="1"/>
  <c r="E30" i="1"/>
  <c r="B28" i="2" s="1"/>
  <c r="D28" i="2" s="1"/>
  <c r="F25" i="1"/>
  <c r="E25" i="1"/>
  <c r="B23" i="2" s="1"/>
  <c r="D23" i="2" s="1"/>
  <c r="F24" i="1"/>
  <c r="E24" i="1"/>
  <c r="B22" i="2" s="1"/>
  <c r="D22" i="2" s="1"/>
  <c r="F23" i="1"/>
  <c r="E23" i="1"/>
  <c r="B21" i="2" s="1"/>
  <c r="D21" i="2" s="1"/>
  <c r="F22" i="1"/>
  <c r="E22" i="1"/>
  <c r="B20" i="2" s="1"/>
  <c r="D20" i="2" s="1"/>
  <c r="F21" i="1"/>
  <c r="E21" i="1"/>
  <c r="B19" i="2" s="1"/>
  <c r="D19" i="2" s="1"/>
  <c r="F20" i="1"/>
  <c r="E20" i="1"/>
  <c r="B18" i="2" s="1"/>
  <c r="D18" i="2" s="1"/>
  <c r="F17" i="1"/>
  <c r="E17" i="1"/>
  <c r="B15" i="2" s="1"/>
  <c r="D15" i="2" s="1"/>
  <c r="F16" i="1"/>
  <c r="E15" i="1"/>
  <c r="B13" i="2" s="1"/>
  <c r="D13" i="2" s="1"/>
  <c r="F14" i="1"/>
  <c r="F12" i="1"/>
  <c r="E12" i="1"/>
  <c r="B10" i="2" s="1"/>
  <c r="D10" i="2" s="1"/>
  <c r="E16" i="1"/>
  <c r="B14" i="2" s="1"/>
  <c r="D14" i="2" s="1"/>
  <c r="F11" i="1"/>
  <c r="E11" i="1"/>
  <c r="B9" i="2" s="1"/>
  <c r="D9" i="2" s="1"/>
  <c r="F10" i="1"/>
  <c r="E10" i="1"/>
  <c r="B8" i="2" s="1"/>
  <c r="D8" i="2" s="1"/>
  <c r="F9" i="1"/>
  <c r="E9" i="1"/>
  <c r="B7" i="2" s="1"/>
  <c r="D7" i="2" s="1"/>
  <c r="F8" i="1"/>
  <c r="E8" i="1"/>
  <c r="B6" i="2" s="1"/>
  <c r="D6" i="2" s="1"/>
  <c r="F7" i="1"/>
  <c r="E7" i="1"/>
  <c r="B5" i="2" s="1"/>
  <c r="D27" i="2"/>
  <c r="C27" i="2"/>
  <c r="E27" i="2" s="1"/>
  <c r="C26" i="2"/>
  <c r="E26" i="2" s="1"/>
  <c r="E5" i="2" l="1"/>
  <c r="D3" i="2"/>
  <c r="D5" i="2"/>
  <c r="C3" i="2"/>
  <c r="E3" i="2"/>
  <c r="D12" i="2"/>
  <c r="D11" i="2"/>
  <c r="D26" i="2"/>
</calcChain>
</file>

<file path=xl/sharedStrings.xml><?xml version="1.0" encoding="utf-8"?>
<sst xmlns="http://schemas.openxmlformats.org/spreadsheetml/2006/main" count="42" uniqueCount="38">
  <si>
    <t>Student 01</t>
  </si>
  <si>
    <t>Student 02</t>
  </si>
  <si>
    <t>Student 03</t>
  </si>
  <si>
    <t>Student 04</t>
  </si>
  <si>
    <t>Student 05</t>
  </si>
  <si>
    <t>Student 06</t>
  </si>
  <si>
    <t>Student 07</t>
  </si>
  <si>
    <t>Student 08</t>
  </si>
  <si>
    <t>Student 09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</si>
  <si>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</si>
  <si>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</si>
  <si>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</si>
  <si>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</si>
  <si>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</si>
  <si>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</si>
  <si>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</si>
  <si>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</si>
  <si>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</si>
  <si>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</si>
  <si>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</si>
  <si>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</si>
  <si>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</si>
  <si>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</si>
  <si>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</si>
  <si>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Cijferberekening - Klas A</t>
  </si>
  <si>
    <t>Max. punten:</t>
  </si>
  <si>
    <t>Student</t>
  </si>
  <si>
    <t>Goed</t>
  </si>
  <si>
    <t>Percentage</t>
  </si>
  <si>
    <t>Cijfer</t>
  </si>
  <si>
    <t>Voortgang</t>
  </si>
  <si>
    <t>Rapport - Studentenoverzicht</t>
  </si>
  <si>
    <t>Klas</t>
  </si>
  <si>
    <t>Max. punten</t>
  </si>
  <si>
    <t>Gemiddeld cijfer</t>
  </si>
  <si>
    <t>Gemiddeld percentage</t>
  </si>
  <si>
    <t>Voldoende (%)</t>
  </si>
  <si>
    <t>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</si>
</sst>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</font>
    <font>
      <b/>
      <sz val="18"/>
      <color rgb="FFFFFFFF"/>
      <name val="Calibri"/>
    </font>
    <font>
      <b/>
      <sz val="11"/>
      <color rgb="FF0F172A"/>
      <name val="Calibri"/>
    </font>
    <font>
      <b/>
      <sz val="11"/>
      <color rgb="FFFFFFFF"/>
      <name val="Calibri"/>
    </font>
    <font>
      <sz val="11"/>
      <color rgb="FF0F172A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8FAFC"/>
      </patternFill>
    </fill>
    <fill>
      <patternFill patternType="solid">
        <fgColor rgb="FF0F766E"/>
      </patternFill>
    </fill>
    <fill>
      <patternFill patternType="solid">
        <fgColor rgb="FFE0F2FE"/>
      </patternFill>
    </fill>
    <fill>
      <patternFill patternType="solid">
        <fgColor rgb="FF164E63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2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9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9" fontId="4" fillId="6" borderId="0" xfId="0" applyNumberFormat="1" applyFont="1" applyFill="1" applyAlignment="1">
      <alignment horizontal="center" vertical="center"/>
    </xf>
    <xf numFmtId="9" fontId="4" fillId="6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9" fontId="2" fillId="4" borderId="0" xfId="0" applyNumberFormat="1" applyFont="1" applyFill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9" fontId="4" fillId="6" borderId="4" xfId="0" applyNumberFormat="1" applyFon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3" xfId="0" applyFill="1" applyBorder="1"/>
    <xf numFmtId="0" fontId="0" fillId="0" borderId="3" xfId="0" applyBorder="1"/>
  </cellXfs>
  <cellStyles count="1">
    <cellStyle name="Standaard" xfId="0" builtinId="0"/>
  </cellStyles>
  <dxfs count="8">
    <dxf>
      <font>
        <b/>
        <color rgb="FF047857"/>
      </font>
      <fill>
        <patternFill>
          <bgColor rgb="FFDCFCE7"/>
        </patternFill>
      </fill>
    </dxf>
    <dxf>
      <font>
        <b/>
        <color rgb="FFB91C1C"/>
      </font>
      <fill>
        <patternFill>
          <bgColor rgb="FFFEE2E2"/>
        </patternFill>
      </fill>
    </dxf>
    <dxf>
      <font>
        <b/>
        <color rgb="FF047857"/>
      </font>
      <fill>
        <patternFill>
          <bgColor rgb="FFDCFCE7"/>
        </patternFill>
      </fill>
    </dxf>
    <dxf>
      <font>
        <b/>
        <color rgb="FFB91C1C"/>
      </font>
      <fill>
        <patternFill>
          <bgColor rgb="FFFEE2E2"/>
        </patternFill>
      </fill>
    </dxf>
    <dxf>
      <font>
        <b/>
        <color rgb="FF047857"/>
      </font>
      <fill>
        <patternFill>
          <bgColor rgb="FFDCFCE7"/>
        </patternFill>
      </fill>
    </dxf>
    <dxf>
      <font>
        <b/>
        <color rgb="FFB91C1C"/>
      </font>
      <fill>
        <patternFill>
          <bgColor rgb="FFFEE2E2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lasAResultaten" displayName="KlasAResultaten" ref="B6:F30" headerRowDxfId="7" headerRowBorderDxfId="6">
  <tableColumns count="5">
    <tableColumn id="1" xr3:uid="{00000000-0010-0000-0000-000001000000}" name="Student"/>
    <tableColumn id="2" xr3:uid="{00000000-0010-0000-0000-000002000000}" name="Goed"/>
    <tableColumn id="3" xr3:uid="{00000000-0010-0000-0000-000003000000}" name="Percentage"/>
    <tableColumn id="4" xr3:uid="{00000000-0010-0000-0000-000004000000}" name="Cijfer"/>
    <tableColumn id="5" xr3:uid="{00000000-0010-0000-0000-000005000000}" name="Voortga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apportStudenten" displayName="RapportStudenten" ref="A4:E28">
  <tableColumns count="5">
    <tableColumn id="1" xr3:uid="{00000000-0010-0000-0100-000001000000}" name="Student"/>
    <tableColumn id="2" xr3:uid="{00000000-0010-0000-0100-000002000000}" name="Cijfer"/>
    <tableColumn id="3" xr3:uid="{00000000-0010-0000-0100-000003000000}" name="Percentage"/>
    <tableColumn id="4" xr3:uid="{00000000-0010-0000-0100-000004000000}" name="Beoordeling"/>
    <tableColumn id="5" xr3:uid="{00000000-0010-0000-0100-000005000000}" name="Voortg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Kantoor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workbookViewId="0">
      <selection activeCell="I25" sqref="I25"/>
    </sheetView>
  </sheetViews>
  <sheetFormatPr defaultRowHeight="15" x14ac:dyDescent="0.25"/>
  <cols>
    <col min="1" max="1" width="3" customWidth="1"/>
    <col min="2" max="2" width="18" customWidth="1"/>
    <col min="3" max="3" width="10" customWidth="1"/>
    <col min="4" max="4" width="13" customWidth="1"/>
    <col min="5" max="5" width="10" customWidth="1"/>
    <col min="6" max="6" width="20" customWidth="1"/>
  </cols>
  <sheetData>
    <row r="1" spans="1:6" ht="25.5" customHeight="1" x14ac:dyDescent="0.25">
      <c r="A1" s="1"/>
      <c r="B1" s="1"/>
      <c r="C1" s="1"/>
      <c r="D1" s="1"/>
      <c r="E1" s="1"/>
      <c r="F1" s="1"/>
    </row>
    <row r="2" spans="1:6" ht="33.950000000000003" customHeight="1" x14ac:dyDescent="0.25">
      <c r="A2" s="1"/>
      <c r="B2" s="24" t="s">
        <v>24</v>
      </c>
      <c r="C2" s="24"/>
      <c r="D2" s="24"/>
      <c r="E2" s="24"/>
      <c r="F2" s="24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25" t="s">
        <v>25</v>
      </c>
      <c r="C4" s="26"/>
      <c r="D4" s="2">
        <v>24</v>
      </c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24" customHeight="1" x14ac:dyDescent="0.25">
      <c r="A6" s="1"/>
      <c r="B6" s="5" t="s">
        <v>26</v>
      </c>
      <c r="C6" s="4" t="s">
        <v>27</v>
      </c>
      <c r="D6" s="5" t="s">
        <v>28</v>
      </c>
      <c r="E6" s="5" t="s">
        <v>29</v>
      </c>
      <c r="F6" s="5" t="s">
        <v>30</v>
      </c>
    </row>
    <row r="7" spans="1:6" ht="21" customHeight="1" x14ac:dyDescent="0.25">
      <c r="A7" s="1"/>
      <c r="B7" s="20" t="s">
        <v>0</v>
      </c>
      <c r="C7" s="21">
        <v>24</v>
      </c>
      <c r="D7" s="22">
        <f t="shared" ref="D7:D30" si="0">IFERROR(C7/$D$4,0)</f>
        <v>1</v>
      </c>
      <c r="E7" s="23">
        <f>ROUND(D7*10,1)</f>
        <v>10</v>
      </c>
      <c r="F7" s="11">
        <f t="shared" ref="F7:F30" si="1">D7</f>
        <v>1</v>
      </c>
    </row>
    <row r="8" spans="1:6" ht="21" customHeight="1" x14ac:dyDescent="0.25">
      <c r="A8" s="1"/>
      <c r="B8" s="6" t="s">
        <v>1</v>
      </c>
      <c r="C8" s="7">
        <v>20</v>
      </c>
      <c r="D8" s="8">
        <f t="shared" si="0"/>
        <v>0.83333333333333337</v>
      </c>
      <c r="E8" s="9">
        <f t="shared" ref="E8:E30" si="2">ROUND(D8*10,1)</f>
        <v>8.3000000000000007</v>
      </c>
      <c r="F8" s="10">
        <f t="shared" si="1"/>
        <v>0.83333333333333337</v>
      </c>
    </row>
    <row r="9" spans="1:6" ht="21" customHeight="1" x14ac:dyDescent="0.25">
      <c r="A9" s="1"/>
      <c r="B9" s="6" t="s">
        <v>2</v>
      </c>
      <c r="C9" s="7">
        <v>12</v>
      </c>
      <c r="D9" s="8">
        <f t="shared" si="0"/>
        <v>0.5</v>
      </c>
      <c r="E9" s="9">
        <f t="shared" si="2"/>
        <v>5</v>
      </c>
      <c r="F9" s="10">
        <f t="shared" si="1"/>
        <v>0.5</v>
      </c>
    </row>
    <row r="10" spans="1:6" ht="21" customHeight="1" x14ac:dyDescent="0.25">
      <c r="A10" s="1"/>
      <c r="B10" s="6" t="s">
        <v>3</v>
      </c>
      <c r="C10" s="7">
        <v>2</v>
      </c>
      <c r="D10" s="8">
        <f t="shared" si="0"/>
        <v>8.3333333333333329E-2</v>
      </c>
      <c r="E10" s="9">
        <f t="shared" si="2"/>
        <v>0.8</v>
      </c>
      <c r="F10" s="10">
        <f t="shared" si="1"/>
        <v>8.3333333333333329E-2</v>
      </c>
    </row>
    <row r="11" spans="1:6" ht="21" customHeight="1" x14ac:dyDescent="0.25">
      <c r="A11" s="1"/>
      <c r="B11" s="6" t="s">
        <v>4</v>
      </c>
      <c r="C11" s="7">
        <v>3</v>
      </c>
      <c r="D11" s="8">
        <f t="shared" si="0"/>
        <v>0.125</v>
      </c>
      <c r="E11" s="9">
        <f t="shared" si="2"/>
        <v>1.3</v>
      </c>
      <c r="F11" s="10">
        <f t="shared" si="1"/>
        <v>0.125</v>
      </c>
    </row>
    <row r="12" spans="1:6" ht="21" customHeight="1" x14ac:dyDescent="0.25">
      <c r="A12" s="1"/>
      <c r="B12" s="6" t="s">
        <v>5</v>
      </c>
      <c r="C12" s="7">
        <v>4</v>
      </c>
      <c r="D12" s="8">
        <f t="shared" si="0"/>
        <v>0.16666666666666666</v>
      </c>
      <c r="E12" s="9">
        <f t="shared" si="2"/>
        <v>1.7</v>
      </c>
      <c r="F12" s="10">
        <f t="shared" si="1"/>
        <v>0.16666666666666666</v>
      </c>
    </row>
    <row r="13" spans="1:6" ht="21" customHeight="1" x14ac:dyDescent="0.25">
      <c r="A13" s="1"/>
      <c r="B13" s="6" t="s">
        <v>6</v>
      </c>
      <c r="C13" s="7">
        <v>9</v>
      </c>
      <c r="D13" s="8">
        <f t="shared" si="0"/>
        <v>0.375</v>
      </c>
      <c r="E13" s="9">
        <f t="shared" si="2"/>
        <v>3.8</v>
      </c>
      <c r="F13" s="10">
        <f t="shared" si="1"/>
        <v>0.375</v>
      </c>
    </row>
    <row r="14" spans="1:6" ht="21" customHeight="1" x14ac:dyDescent="0.25">
      <c r="A14" s="1"/>
      <c r="B14" s="6" t="s">
        <v>7</v>
      </c>
      <c r="C14" s="7">
        <v>11</v>
      </c>
      <c r="D14" s="8">
        <f t="shared" si="0"/>
        <v>0.45833333333333331</v>
      </c>
      <c r="E14" s="9">
        <f t="shared" si="2"/>
        <v>4.5999999999999996</v>
      </c>
      <c r="F14" s="10">
        <f t="shared" si="1"/>
        <v>0.45833333333333331</v>
      </c>
    </row>
    <row r="15" spans="1:6" ht="21" customHeight="1" x14ac:dyDescent="0.25">
      <c r="A15" s="1"/>
      <c r="B15" s="6" t="s">
        <v>8</v>
      </c>
      <c r="C15" s="7">
        <v>14</v>
      </c>
      <c r="D15" s="8">
        <f t="shared" si="0"/>
        <v>0.58333333333333337</v>
      </c>
      <c r="E15" s="9">
        <f t="shared" si="2"/>
        <v>5.8</v>
      </c>
      <c r="F15" s="10">
        <f t="shared" si="1"/>
        <v>0.58333333333333337</v>
      </c>
    </row>
    <row r="16" spans="1:6" ht="21" customHeight="1" x14ac:dyDescent="0.25">
      <c r="A16" s="1"/>
      <c r="B16" s="6" t="s">
        <v>9</v>
      </c>
      <c r="C16" s="7">
        <v>16</v>
      </c>
      <c r="D16" s="8">
        <f t="shared" si="0"/>
        <v>0.66666666666666663</v>
      </c>
      <c r="E16" s="9">
        <f t="shared" si="2"/>
        <v>6.7</v>
      </c>
      <c r="F16" s="10">
        <f t="shared" si="1"/>
        <v>0.66666666666666663</v>
      </c>
    </row>
    <row r="17" spans="1:6" ht="21" customHeight="1" x14ac:dyDescent="0.25">
      <c r="A17" s="1"/>
      <c r="B17" s="6" t="s">
        <v>10</v>
      </c>
      <c r="C17" s="7">
        <v>20</v>
      </c>
      <c r="D17" s="8">
        <f t="shared" si="0"/>
        <v>0.83333333333333337</v>
      </c>
      <c r="E17" s="9">
        <f t="shared" si="2"/>
        <v>8.3000000000000007</v>
      </c>
      <c r="F17" s="10">
        <f t="shared" si="1"/>
        <v>0.83333333333333337</v>
      </c>
    </row>
    <row r="18" spans="1:6" ht="21" customHeight="1" x14ac:dyDescent="0.25">
      <c r="A18" s="1"/>
      <c r="B18" s="6" t="s">
        <v>11</v>
      </c>
      <c r="C18" s="7">
        <v>21</v>
      </c>
      <c r="D18" s="8">
        <f t="shared" si="0"/>
        <v>0.875</v>
      </c>
      <c r="E18" s="9">
        <f t="shared" si="2"/>
        <v>8.8000000000000007</v>
      </c>
      <c r="F18" s="10">
        <f t="shared" si="1"/>
        <v>0.875</v>
      </c>
    </row>
    <row r="19" spans="1:6" ht="21" customHeight="1" x14ac:dyDescent="0.25">
      <c r="A19" s="1"/>
      <c r="B19" s="6" t="s">
        <v>12</v>
      </c>
      <c r="C19" s="7">
        <v>19</v>
      </c>
      <c r="D19" s="8">
        <f t="shared" si="0"/>
        <v>0.79166666666666663</v>
      </c>
      <c r="E19" s="9">
        <f t="shared" si="2"/>
        <v>7.9</v>
      </c>
      <c r="F19" s="10">
        <f t="shared" si="1"/>
        <v>0.79166666666666663</v>
      </c>
    </row>
    <row r="20" spans="1:6" ht="21" customHeight="1" x14ac:dyDescent="0.25">
      <c r="A20" s="1"/>
      <c r="B20" s="6" t="s">
        <v>13</v>
      </c>
      <c r="C20" s="7">
        <v>16</v>
      </c>
      <c r="D20" s="8">
        <f t="shared" si="0"/>
        <v>0.66666666666666663</v>
      </c>
      <c r="E20" s="9">
        <f t="shared" si="2"/>
        <v>6.7</v>
      </c>
      <c r="F20" s="10">
        <f t="shared" si="1"/>
        <v>0.66666666666666663</v>
      </c>
    </row>
    <row r="21" spans="1:6" ht="21" customHeight="1" x14ac:dyDescent="0.25">
      <c r="A21" s="1"/>
      <c r="B21" s="6" t="s">
        <v>14</v>
      </c>
      <c r="C21" s="7">
        <v>14</v>
      </c>
      <c r="D21" s="8">
        <f t="shared" si="0"/>
        <v>0.58333333333333337</v>
      </c>
      <c r="E21" s="9">
        <f t="shared" si="2"/>
        <v>5.8</v>
      </c>
      <c r="F21" s="10">
        <f t="shared" si="1"/>
        <v>0.58333333333333337</v>
      </c>
    </row>
    <row r="22" spans="1:6" ht="21" customHeight="1" x14ac:dyDescent="0.25">
      <c r="A22" s="1"/>
      <c r="B22" s="6" t="s">
        <v>15</v>
      </c>
      <c r="C22" s="7">
        <v>19</v>
      </c>
      <c r="D22" s="8">
        <f t="shared" si="0"/>
        <v>0.79166666666666663</v>
      </c>
      <c r="E22" s="9">
        <f t="shared" si="2"/>
        <v>7.9</v>
      </c>
      <c r="F22" s="10">
        <f t="shared" si="1"/>
        <v>0.79166666666666663</v>
      </c>
    </row>
    <row r="23" spans="1:6" ht="21" customHeight="1" x14ac:dyDescent="0.25">
      <c r="A23" s="1"/>
      <c r="B23" s="6" t="s">
        <v>16</v>
      </c>
      <c r="C23" s="7">
        <v>16</v>
      </c>
      <c r="D23" s="8">
        <f t="shared" si="0"/>
        <v>0.66666666666666663</v>
      </c>
      <c r="E23" s="9">
        <f t="shared" si="2"/>
        <v>6.7</v>
      </c>
      <c r="F23" s="10">
        <f t="shared" si="1"/>
        <v>0.66666666666666663</v>
      </c>
    </row>
    <row r="24" spans="1:6" ht="21" customHeight="1" x14ac:dyDescent="0.25">
      <c r="A24" s="1"/>
      <c r="B24" s="6" t="s">
        <v>17</v>
      </c>
      <c r="C24" s="7">
        <v>12</v>
      </c>
      <c r="D24" s="8">
        <f t="shared" si="0"/>
        <v>0.5</v>
      </c>
      <c r="E24" s="9">
        <f t="shared" si="2"/>
        <v>5</v>
      </c>
      <c r="F24" s="10">
        <f t="shared" si="1"/>
        <v>0.5</v>
      </c>
    </row>
    <row r="25" spans="1:6" ht="21" customHeight="1" x14ac:dyDescent="0.25">
      <c r="A25" s="1"/>
      <c r="B25" s="6" t="s">
        <v>18</v>
      </c>
      <c r="C25" s="7">
        <v>10</v>
      </c>
      <c r="D25" s="8">
        <f t="shared" si="0"/>
        <v>0.41666666666666669</v>
      </c>
      <c r="E25" s="9">
        <f t="shared" si="2"/>
        <v>4.2</v>
      </c>
      <c r="F25" s="10">
        <f t="shared" si="1"/>
        <v>0.41666666666666669</v>
      </c>
    </row>
    <row r="26" spans="1:6" ht="21" customHeight="1" x14ac:dyDescent="0.25">
      <c r="A26" s="1"/>
      <c r="B26" s="6" t="s">
        <v>19</v>
      </c>
      <c r="C26" s="7">
        <v>11</v>
      </c>
      <c r="D26" s="8">
        <f t="shared" si="0"/>
        <v>0.45833333333333331</v>
      </c>
      <c r="E26" s="9">
        <f t="shared" si="2"/>
        <v>4.5999999999999996</v>
      </c>
      <c r="F26" s="10">
        <f t="shared" si="1"/>
        <v>0.45833333333333331</v>
      </c>
    </row>
    <row r="27" spans="1:6" ht="21" customHeight="1" x14ac:dyDescent="0.25">
      <c r="A27" s="1"/>
      <c r="B27" s="6" t="s">
        <v>20</v>
      </c>
      <c r="C27" s="7">
        <v>14</v>
      </c>
      <c r="D27" s="8">
        <f t="shared" si="0"/>
        <v>0.58333333333333337</v>
      </c>
      <c r="E27" s="9">
        <f t="shared" si="2"/>
        <v>5.8</v>
      </c>
      <c r="F27" s="10">
        <f t="shared" si="1"/>
        <v>0.58333333333333337</v>
      </c>
    </row>
    <row r="28" spans="1:6" ht="21" customHeight="1" x14ac:dyDescent="0.25">
      <c r="A28" s="1"/>
      <c r="B28" s="6" t="s">
        <v>21</v>
      </c>
      <c r="C28" s="7">
        <v>19</v>
      </c>
      <c r="D28" s="8">
        <f t="shared" si="0"/>
        <v>0.79166666666666663</v>
      </c>
      <c r="E28" s="9">
        <f t="shared" si="2"/>
        <v>7.9</v>
      </c>
      <c r="F28" s="10">
        <f t="shared" si="1"/>
        <v>0.79166666666666663</v>
      </c>
    </row>
    <row r="29" spans="1:6" ht="21" customHeight="1" x14ac:dyDescent="0.25">
      <c r="A29" s="1"/>
      <c r="B29" s="6" t="s">
        <v>22</v>
      </c>
      <c r="C29" s="7">
        <v>21</v>
      </c>
      <c r="D29" s="8">
        <f t="shared" si="0"/>
        <v>0.875</v>
      </c>
      <c r="E29" s="9">
        <f t="shared" si="2"/>
        <v>8.8000000000000007</v>
      </c>
      <c r="F29" s="10">
        <f t="shared" si="1"/>
        <v>0.875</v>
      </c>
    </row>
    <row r="30" spans="1:6" ht="21" customHeight="1" x14ac:dyDescent="0.25">
      <c r="A30" s="1"/>
      <c r="B30" s="6" t="s">
        <v>23</v>
      </c>
      <c r="C30" s="7">
        <v>22</v>
      </c>
      <c r="D30" s="8">
        <f t="shared" si="0"/>
        <v>0.91666666666666663</v>
      </c>
      <c r="E30" s="9">
        <f t="shared" si="2"/>
        <v>9.1999999999999993</v>
      </c>
      <c r="F30" s="10">
        <f t="shared" si="1"/>
        <v>0.91666666666666663</v>
      </c>
    </row>
  </sheetData>
  <mergeCells count="2">
    <mergeCell ref="B2:F2"/>
    <mergeCell ref="B4:C4"/>
  </mergeCells>
  <conditionalFormatting sqref="E7:E30">
    <cfRule type="cellIs" dxfId="5" priority="3" operator="lessThan">
      <formula>5.5</formula>
    </cfRule>
    <cfRule type="cellIs" dxfId="4" priority="4" operator="greaterThanOrEqual">
      <formula>5.5</formula>
    </cfRule>
  </conditionalFormatting>
  <conditionalFormatting sqref="F7:F30">
    <cfRule type="dataBar" priority="2">
      <dataBar>
        <cfvo type="min"/>
        <cfvo type="max"/>
        <color rgb="FF14B8A6"/>
      </dataBar>
    </cfRule>
    <cfRule type="dataBar" priority="5">
      <dataBar>
        <cfvo type="min"/>
        <cfvo type="max"/>
        <color rgb="FF14B8A6"/>
      </dataBar>
      <extLst>
        <ext xmlns:x14="http://schemas.microsoft.com/office/spreadsheetml/2009/9/main" uri="{B025F937-C7B1-47D3-B67F-A62EFF666E3E}">
          <x14:id>{764E71CA-0B52-70D1-5833-4426CF21E599}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4E71CA-0B52-70D1-5833-4426CF21E599}">
            <x14:dataBar>
              <x14:cfvo type="min"/>
              <x14:cfvo type="max"/>
              <x14:negativeFillColor auto="1"/>
              <x14:axisColor auto="1"/>
            </x14:dataBar>
          </x14:cfRule>
          <xm:sqref>F7:F30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tabSelected="1" topLeftCell="A4" workbookViewId="0">
      <selection activeCell="K15" sqref="K15"/>
    </sheetView>
  </sheetViews>
  <sheetFormatPr defaultRowHeight="15" x14ac:dyDescent="0.25"/>
  <cols>
    <col min="1" max="2" width="18" customWidth="1"/>
    <col min="3" max="3" width="14" customWidth="1"/>
    <col min="4" max="4" width="15" customWidth="1"/>
    <col min="5" max="5" width="20" customWidth="1"/>
  </cols>
  <sheetData>
    <row r="1" spans="1:5" ht="33.950000000000003" customHeight="1" x14ac:dyDescent="0.25">
      <c r="A1" s="24" t="s">
        <v>31</v>
      </c>
      <c r="B1" s="24"/>
      <c r="C1" s="24"/>
      <c r="D1" s="24"/>
      <c r="E1" s="24"/>
    </row>
    <row r="2" spans="1:5" ht="24" customHeight="1" x14ac:dyDescent="0.25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</row>
    <row r="3" spans="1:5" ht="24" customHeight="1" x14ac:dyDescent="0.25">
      <c r="A3" s="12" t="str">
        <f>"Klas A"</f>
        <v>Klas A</v>
      </c>
      <c r="B3" s="17">
        <f>'Klas A'!$D$4</f>
        <v>24</v>
      </c>
      <c r="C3" s="18">
        <f>AVERAGE(B5:B28)</f>
        <v>6.0666666666666664</v>
      </c>
      <c r="D3" s="19">
        <f>AVERAGE(C5:C28)</f>
        <v>0.60590277777777779</v>
      </c>
      <c r="E3" s="19">
        <f>COUNTIF(B5:B28,"&gt;=5.5")/COUNTA(B5:B28)</f>
        <v>0</v>
      </c>
    </row>
    <row r="4" spans="1:5" ht="24" customHeight="1" x14ac:dyDescent="0.25">
      <c r="A4" s="13" t="s">
        <v>26</v>
      </c>
      <c r="B4" s="13" t="s">
        <v>29</v>
      </c>
      <c r="C4" s="13" t="s">
        <v>28</v>
      </c>
      <c r="D4" s="13" t="s">
        <v>37</v>
      </c>
      <c r="E4" s="13" t="s">
        <v>30</v>
      </c>
    </row>
    <row r="5" spans="1:5" ht="21" customHeight="1" x14ac:dyDescent="0.25">
      <c r="A5" s="14" t="str">
        <f>'Klas A'!B7</f>
        <v>Student 01</v>
      </c>
      <c r="B5" s="16">
        <f>ROUND('Klas A'!E7,1)</f>
        <v>10</v>
      </c>
      <c r="C5" s="10">
        <f>'Klas A'!D7</f>
        <v>1</v>
      </c>
      <c r="D5" s="15" t="str">
        <f t="shared" ref="D5:D28" si="0">IF(B5&gt;=5.5,"Voldoende","Onvoldoende")</f>
        <v>Voldoende</v>
      </c>
      <c r="E5" s="10">
        <f t="shared" ref="E5:E28" si="1">C5</f>
        <v>1</v>
      </c>
    </row>
    <row r="6" spans="1:5" ht="21" customHeight="1" x14ac:dyDescent="0.25">
      <c r="A6" s="14" t="str">
        <f>'Klas A'!B8</f>
        <v>Student 02</v>
      </c>
      <c r="B6" s="16">
        <f>ROUND('Klas A'!E8,1)</f>
        <v>8.3000000000000007</v>
      </c>
      <c r="C6" s="10">
        <f>'Klas A'!D8</f>
        <v>0.83333333333333337</v>
      </c>
      <c r="D6" s="15" t="str">
        <f t="shared" si="0"/>
        <v>Voldoende</v>
      </c>
      <c r="E6" s="10">
        <f t="shared" si="1"/>
        <v>0.83333333333333337</v>
      </c>
    </row>
    <row r="7" spans="1:5" ht="21" customHeight="1" x14ac:dyDescent="0.25">
      <c r="A7" s="14" t="str">
        <f>'Klas A'!B9</f>
        <v>Student 03</v>
      </c>
      <c r="B7" s="16">
        <f>ROUND('Klas A'!E9,1)</f>
        <v>5</v>
      </c>
      <c r="C7" s="10">
        <f>'Klas A'!D9</f>
        <v>0.5</v>
      </c>
      <c r="D7" s="15" t="str">
        <f t="shared" si="0"/>
        <v>Onvoldoende</v>
      </c>
      <c r="E7" s="10">
        <f t="shared" si="1"/>
        <v>0.5</v>
      </c>
    </row>
    <row r="8" spans="1:5" ht="21" customHeight="1" x14ac:dyDescent="0.25">
      <c r="A8" s="14" t="str">
        <f>'Klas A'!B10</f>
        <v>Student 04</v>
      </c>
      <c r="B8" s="16">
        <f>ROUND('Klas A'!E10,1)</f>
        <v>0.8</v>
      </c>
      <c r="C8" s="10">
        <f>'Klas A'!D10</f>
        <v>8.3333333333333329E-2</v>
      </c>
      <c r="D8" s="15" t="str">
        <f t="shared" si="0"/>
        <v>Onvoldoende</v>
      </c>
      <c r="E8" s="10">
        <f t="shared" si="1"/>
        <v>8.3333333333333329E-2</v>
      </c>
    </row>
    <row r="9" spans="1:5" ht="21" customHeight="1" x14ac:dyDescent="0.25">
      <c r="A9" s="14" t="str">
        <f>'Klas A'!B11</f>
        <v>Student 05</v>
      </c>
      <c r="B9" s="16">
        <f>ROUND('Klas A'!E11,1)</f>
        <v>1.3</v>
      </c>
      <c r="C9" s="10">
        <f>'Klas A'!D11</f>
        <v>0.125</v>
      </c>
      <c r="D9" s="15" t="str">
        <f t="shared" si="0"/>
        <v>Onvoldoende</v>
      </c>
      <c r="E9" s="10">
        <f t="shared" si="1"/>
        <v>0.125</v>
      </c>
    </row>
    <row r="10" spans="1:5" ht="21" customHeight="1" x14ac:dyDescent="0.25">
      <c r="A10" s="14" t="str">
        <f>'Klas A'!B12</f>
        <v>Student 06</v>
      </c>
      <c r="B10" s="16">
        <f>ROUND('Klas A'!E12,1)</f>
        <v>1.7</v>
      </c>
      <c r="C10" s="10">
        <f>'Klas A'!D12</f>
        <v>0.16666666666666666</v>
      </c>
      <c r="D10" s="15" t="str">
        <f t="shared" si="0"/>
        <v>Onvoldoende</v>
      </c>
      <c r="E10" s="10">
        <f t="shared" si="1"/>
        <v>0.16666666666666666</v>
      </c>
    </row>
    <row r="11" spans="1:5" ht="21" customHeight="1" x14ac:dyDescent="0.25">
      <c r="A11" s="14" t="str">
        <f>'Klas A'!B13</f>
        <v>Student 07</v>
      </c>
      <c r="B11" s="16">
        <f>ROUND('Klas A'!E13,1)</f>
        <v>3.8</v>
      </c>
      <c r="C11" s="10">
        <f>'Klas A'!D13</f>
        <v>0.375</v>
      </c>
      <c r="D11" s="15" t="str">
        <f t="shared" si="0"/>
        <v>Onvoldoende</v>
      </c>
      <c r="E11" s="10">
        <f t="shared" si="1"/>
        <v>0.375</v>
      </c>
    </row>
    <row r="12" spans="1:5" ht="21" customHeight="1" x14ac:dyDescent="0.25">
      <c r="A12" s="14" t="str">
        <f>'Klas A'!B14</f>
        <v>Student 08</v>
      </c>
      <c r="B12" s="16">
        <f>ROUND('Klas A'!E14,1)</f>
        <v>4.5999999999999996</v>
      </c>
      <c r="C12" s="10">
        <f>'Klas A'!D14</f>
        <v>0.45833333333333331</v>
      </c>
      <c r="D12" s="15" t="str">
        <f t="shared" si="0"/>
        <v>Onvoldoende</v>
      </c>
      <c r="E12" s="10">
        <f t="shared" si="1"/>
        <v>0.45833333333333331</v>
      </c>
    </row>
    <row r="13" spans="1:5" ht="21" customHeight="1" x14ac:dyDescent="0.25">
      <c r="A13" s="14" t="str">
        <f>'Klas A'!B15</f>
        <v>Student 09</v>
      </c>
      <c r="B13" s="16">
        <f>ROUND('Klas A'!E15,1)</f>
        <v>5.8</v>
      </c>
      <c r="C13" s="10">
        <f>'Klas A'!D15</f>
        <v>0.58333333333333337</v>
      </c>
      <c r="D13" s="15" t="str">
        <f t="shared" si="0"/>
        <v>Voldoende</v>
      </c>
      <c r="E13" s="10">
        <f t="shared" si="1"/>
        <v>0.58333333333333337</v>
      </c>
    </row>
    <row r="14" spans="1:5" ht="21" customHeight="1" x14ac:dyDescent="0.25">
      <c r="A14" s="14" t="str">
        <f>'Klas A'!B16</f>
        <v>Student 10</v>
      </c>
      <c r="B14" s="16">
        <f>ROUND('Klas A'!E16,1)</f>
        <v>6.7</v>
      </c>
      <c r="C14" s="10">
        <f>'Klas A'!D16</f>
        <v>0.66666666666666663</v>
      </c>
      <c r="D14" s="15" t="str">
        <f t="shared" si="0"/>
        <v>Voldoende</v>
      </c>
      <c r="E14" s="10">
        <f t="shared" si="1"/>
        <v>0.66666666666666663</v>
      </c>
    </row>
    <row r="15" spans="1:5" ht="21" customHeight="1" x14ac:dyDescent="0.25">
      <c r="A15" s="14" t="str">
        <f>'Klas A'!B17</f>
        <v>Student 11</v>
      </c>
      <c r="B15" s="16">
        <f>ROUND('Klas A'!E17,1)</f>
        <v>8.3000000000000007</v>
      </c>
      <c r="C15" s="10">
        <f>'Klas A'!D17</f>
        <v>0.83333333333333337</v>
      </c>
      <c r="D15" s="15" t="str">
        <f t="shared" si="0"/>
        <v>Voldoende</v>
      </c>
      <c r="E15" s="10">
        <f t="shared" si="1"/>
        <v>0.83333333333333337</v>
      </c>
    </row>
    <row r="16" spans="1:5" ht="21" customHeight="1" x14ac:dyDescent="0.25">
      <c r="A16" s="14" t="str">
        <f>'Klas A'!B18</f>
        <v>Student 12</v>
      </c>
      <c r="B16" s="16">
        <f>ROUND('Klas A'!E18,1)</f>
        <v>8.8000000000000007</v>
      </c>
      <c r="C16" s="10">
        <f>'Klas A'!D18</f>
        <v>0.875</v>
      </c>
      <c r="D16" s="15" t="str">
        <f t="shared" si="0"/>
        <v>Voldoende</v>
      </c>
      <c r="E16" s="10">
        <f t="shared" si="1"/>
        <v>0.875</v>
      </c>
    </row>
    <row r="17" spans="1:5" ht="21" customHeight="1" x14ac:dyDescent="0.25">
      <c r="A17" s="14" t="str">
        <f>'Klas A'!B19</f>
        <v>Student 13</v>
      </c>
      <c r="B17" s="16">
        <f>ROUND('Klas A'!E19,1)</f>
        <v>7.9</v>
      </c>
      <c r="C17" s="10">
        <f>'Klas A'!D19</f>
        <v>0.79166666666666663</v>
      </c>
      <c r="D17" s="15" t="str">
        <f t="shared" si="0"/>
        <v>Voldoende</v>
      </c>
      <c r="E17" s="10">
        <f t="shared" si="1"/>
        <v>0.79166666666666663</v>
      </c>
    </row>
    <row r="18" spans="1:5" ht="21" customHeight="1" x14ac:dyDescent="0.25">
      <c r="A18" s="14" t="str">
        <f>'Klas A'!B20</f>
        <v>Student 14</v>
      </c>
      <c r="B18" s="16">
        <f>ROUND('Klas A'!E20,1)</f>
        <v>6.7</v>
      </c>
      <c r="C18" s="10">
        <f>'Klas A'!D20</f>
        <v>0.66666666666666663</v>
      </c>
      <c r="D18" s="15" t="str">
        <f t="shared" si="0"/>
        <v>Voldoende</v>
      </c>
      <c r="E18" s="10">
        <f t="shared" si="1"/>
        <v>0.66666666666666663</v>
      </c>
    </row>
    <row r="19" spans="1:5" ht="21" customHeight="1" x14ac:dyDescent="0.25">
      <c r="A19" s="14" t="str">
        <f>'Klas A'!B21</f>
        <v>Student 15</v>
      </c>
      <c r="B19" s="16">
        <f>ROUND('Klas A'!E21,1)</f>
        <v>5.8</v>
      </c>
      <c r="C19" s="10">
        <f>'Klas A'!D21</f>
        <v>0.58333333333333337</v>
      </c>
      <c r="D19" s="15" t="str">
        <f t="shared" si="0"/>
        <v>Voldoende</v>
      </c>
      <c r="E19" s="10">
        <f t="shared" si="1"/>
        <v>0.58333333333333337</v>
      </c>
    </row>
    <row r="20" spans="1:5" ht="21" customHeight="1" x14ac:dyDescent="0.25">
      <c r="A20" s="14" t="str">
        <f>'Klas A'!B22</f>
        <v>Student 16</v>
      </c>
      <c r="B20" s="16">
        <f>ROUND('Klas A'!E22,1)</f>
        <v>7.9</v>
      </c>
      <c r="C20" s="10">
        <f>'Klas A'!D22</f>
        <v>0.79166666666666663</v>
      </c>
      <c r="D20" s="15" t="str">
        <f t="shared" si="0"/>
        <v>Voldoende</v>
      </c>
      <c r="E20" s="10">
        <f t="shared" si="1"/>
        <v>0.79166666666666663</v>
      </c>
    </row>
    <row r="21" spans="1:5" ht="21" customHeight="1" x14ac:dyDescent="0.25">
      <c r="A21" s="14" t="str">
        <f>'Klas A'!B23</f>
        <v>Student 17</v>
      </c>
      <c r="B21" s="16">
        <f>ROUND('Klas A'!E23,1)</f>
        <v>6.7</v>
      </c>
      <c r="C21" s="10">
        <f>'Klas A'!D23</f>
        <v>0.66666666666666663</v>
      </c>
      <c r="D21" s="15" t="str">
        <f t="shared" si="0"/>
        <v>Voldoende</v>
      </c>
      <c r="E21" s="10">
        <f t="shared" si="1"/>
        <v>0.66666666666666663</v>
      </c>
    </row>
    <row r="22" spans="1:5" ht="21" customHeight="1" x14ac:dyDescent="0.25">
      <c r="A22" s="14" t="str">
        <f>'Klas A'!B24</f>
        <v>Student 18</v>
      </c>
      <c r="B22" s="16">
        <f>ROUND('Klas A'!E24,1)</f>
        <v>5</v>
      </c>
      <c r="C22" s="10">
        <f>'Klas A'!D24</f>
        <v>0.5</v>
      </c>
      <c r="D22" s="15" t="str">
        <f t="shared" si="0"/>
        <v>Onvoldoende</v>
      </c>
      <c r="E22" s="10">
        <f t="shared" si="1"/>
        <v>0.5</v>
      </c>
    </row>
    <row r="23" spans="1:5" ht="21" customHeight="1" x14ac:dyDescent="0.25">
      <c r="A23" s="14" t="str">
        <f>'Klas A'!B25</f>
        <v>Student 19</v>
      </c>
      <c r="B23" s="16">
        <f>ROUND('Klas A'!E25,1)</f>
        <v>4.2</v>
      </c>
      <c r="C23" s="10">
        <f>'Klas A'!D25</f>
        <v>0.41666666666666669</v>
      </c>
      <c r="D23" s="15" t="str">
        <f t="shared" si="0"/>
        <v>Onvoldoende</v>
      </c>
      <c r="E23" s="10">
        <f t="shared" si="1"/>
        <v>0.41666666666666669</v>
      </c>
    </row>
    <row r="24" spans="1:5" ht="21" customHeight="1" x14ac:dyDescent="0.25">
      <c r="A24" s="14" t="str">
        <f>'Klas A'!B26</f>
        <v>Student 20</v>
      </c>
      <c r="B24" s="16">
        <f>ROUND('Klas A'!E26,1)</f>
        <v>4.5999999999999996</v>
      </c>
      <c r="C24" s="10">
        <f>'Klas A'!D26</f>
        <v>0.45833333333333331</v>
      </c>
      <c r="D24" s="15" t="str">
        <f t="shared" si="0"/>
        <v>Onvoldoende</v>
      </c>
      <c r="E24" s="10">
        <f t="shared" si="1"/>
        <v>0.45833333333333331</v>
      </c>
    </row>
    <row r="25" spans="1:5" ht="21" customHeight="1" x14ac:dyDescent="0.25">
      <c r="A25" s="14" t="str">
        <f>'Klas A'!B27</f>
        <v>Student 21</v>
      </c>
      <c r="B25" s="16">
        <f>ROUND('Klas A'!E27,1)</f>
        <v>5.8</v>
      </c>
      <c r="C25" s="10">
        <f>'Klas A'!D27</f>
        <v>0.58333333333333337</v>
      </c>
      <c r="D25" s="15" t="str">
        <f t="shared" si="0"/>
        <v>Voldoende</v>
      </c>
      <c r="E25" s="10">
        <f t="shared" si="1"/>
        <v>0.58333333333333337</v>
      </c>
    </row>
    <row r="26" spans="1:5" ht="21" customHeight="1" x14ac:dyDescent="0.25">
      <c r="A26" s="14" t="str">
        <f>'Klas A'!B28</f>
        <v>Student 22</v>
      </c>
      <c r="B26" s="16">
        <f>ROUND('Klas A'!E28,1)</f>
        <v>7.9</v>
      </c>
      <c r="C26" s="10">
        <f>'Klas A'!D28</f>
        <v>0.79166666666666663</v>
      </c>
      <c r="D26" s="15" t="str">
        <f t="shared" si="0"/>
        <v>Voldoende</v>
      </c>
      <c r="E26" s="10">
        <f t="shared" si="1"/>
        <v>0.79166666666666663</v>
      </c>
    </row>
    <row r="27" spans="1:5" ht="21" customHeight="1" x14ac:dyDescent="0.25">
      <c r="A27" s="14" t="str">
        <f>'Klas A'!B29</f>
        <v>Student 23</v>
      </c>
      <c r="B27" s="16">
        <f>ROUND('Klas A'!E29,1)</f>
        <v>8.8000000000000007</v>
      </c>
      <c r="C27" s="10">
        <f>'Klas A'!D29</f>
        <v>0.875</v>
      </c>
      <c r="D27" s="15" t="str">
        <f t="shared" si="0"/>
        <v>Voldoende</v>
      </c>
      <c r="E27" s="10">
        <f t="shared" si="1"/>
        <v>0.875</v>
      </c>
    </row>
    <row r="28" spans="1:5" ht="21" customHeight="1" x14ac:dyDescent="0.25">
      <c r="A28" s="14" t="str">
        <f>'Klas A'!B30</f>
        <v>Student 24</v>
      </c>
      <c r="B28" s="16">
        <f>ROUND('Klas A'!E30,1)</f>
        <v>9.1999999999999993</v>
      </c>
      <c r="C28" s="10">
        <f>'Klas A'!D30</f>
        <v>0.91666666666666663</v>
      </c>
      <c r="D28" s="15" t="str">
        <f t="shared" si="0"/>
        <v>Voldoende</v>
      </c>
      <c r="E28" s="10">
        <f t="shared" si="1"/>
        <v>0.91666666666666663</v>
      </c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</sheetData>
  <mergeCells count="1">
    <mergeCell ref="A1:E1"/>
  </mergeCells>
  <conditionalFormatting sqref="B5:B28">
    <cfRule type="cellIs" dxfId="3" priority="2" operator="lessThan">
      <formula>5.5</formula>
    </cfRule>
    <cfRule type="cellIs" dxfId="2" priority="3" operator="greaterThanOrEqual">
      <formula>5.5</formula>
    </cfRule>
  </conditionalFormatting>
  <conditionalFormatting sqref="D5:D28">
    <cfRule type="expression" dxfId="1" priority="4">
      <formula>D5="Onvoldoende"</formula>
    </cfRule>
    <cfRule type="expression" dxfId="0" priority="5">
      <formula>D5="Voldoende"</formula>
    </cfRule>
  </conditionalFormatting>
  <conditionalFormatting sqref="E5:E28">
    <cfRule type="dataBar" priority="1">
      <dataBar>
        <cfvo type="min"/>
        <cfvo type="max"/>
        <color rgb="FF14B8A6"/>
      </dataBar>
    </cfRule>
    <cfRule type="dataBar" priority="6">
      <dataBar>
        <cfvo type="min"/>
        <cfvo type="max"/>
        <color rgb="FF14B8A6"/>
      </dataBar>
      <extLst>
        <ext xmlns:x14="http://schemas.microsoft.com/office/spreadsheetml/2009/9/main" uri="{B025F937-C7B1-47D3-B67F-A62EFF666E3E}">
          <x14:id>{D0D46602-BB49-FE1B-D350-407FB81E138D}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D46602-BB49-FE1B-D350-407FB81E138D}">
            <x14:dataBar>
              <x14:cfvo type="min"/>
              <x14:cfvo type="max"/>
              <x14:negativeFillColor auto="1"/>
              <x14:axisColor auto="1"/>
            </x14:dataBar>
          </x14:cfRule>
          <xm:sqref>E5:E28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Klas A</vt:lpstr>
      <vt:lpstr>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Luan Morina</cp:lastModifiedBy>
  <dcterms:modified xsi:type="dcterms:W3CDTF">2026-06-14T06:38:58Z</dcterms:modified>
</cp:coreProperties>
</file>